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<sst xmlns="http://schemas.openxmlformats.org/spreadsheetml/2006/main" count="122" uniqueCount="89">
  <si>
    <t>Bezdrátový rozhlas s digitálním kódováním s napojením na zadávací pracoviště složek IZS.</t>
  </si>
  <si>
    <t>VÝKAZ VÝMĚR - OBEC Křinice</t>
  </si>
  <si>
    <t>Název</t>
  </si>
  <si>
    <t>MJ</t>
  </si>
  <si>
    <t>Počet</t>
  </si>
  <si>
    <t>Cena za MJ</t>
  </si>
  <si>
    <t>Cena bez DPH</t>
  </si>
  <si>
    <t>DPH 21%</t>
  </si>
  <si>
    <t>Cena s 21% DPH</t>
  </si>
  <si>
    <t>1.</t>
  </si>
  <si>
    <t>Řídící pracoviště, vysílací část s plně digitálním přenosem - budova OU</t>
  </si>
  <si>
    <t xml:space="preserve"> 1.1</t>
  </si>
  <si>
    <t>Vysílací anténa všesměrová + stožár</t>
  </si>
  <si>
    <t>ks</t>
  </si>
  <si>
    <t xml:space="preserve"> 1.2</t>
  </si>
  <si>
    <t xml:space="preserve">Vysílací zařízení-pult </t>
  </si>
  <si>
    <t xml:space="preserve"> 1.3</t>
  </si>
  <si>
    <t>Software</t>
  </si>
  <si>
    <t xml:space="preserve"> 1.4</t>
  </si>
  <si>
    <t>Digitální záznamník zpráv</t>
  </si>
  <si>
    <t xml:space="preserve"> 1.5</t>
  </si>
  <si>
    <t xml:space="preserve">PC sestava bez zálohy </t>
  </si>
  <si>
    <t xml:space="preserve"> 1.6</t>
  </si>
  <si>
    <t>Modul pro přehrátí posledního hlášení mimo úřad</t>
  </si>
  <si>
    <t xml:space="preserve"> 1.7</t>
  </si>
  <si>
    <t>Modul pro rozesílání SMS zpráv</t>
  </si>
  <si>
    <t xml:space="preserve"> 1.8</t>
  </si>
  <si>
    <t>Modul obousměrné komunikace</t>
  </si>
  <si>
    <t xml:space="preserve"> 1.9</t>
  </si>
  <si>
    <t>Modul JSVI</t>
  </si>
  <si>
    <t xml:space="preserve"> 1.10</t>
  </si>
  <si>
    <t>GSM brána - ovl. rozhlasu mimo úřad</t>
  </si>
  <si>
    <t xml:space="preserve"> 1.11</t>
  </si>
  <si>
    <t>Mikrofon + stojánek s nastavením úhlu náklonu</t>
  </si>
  <si>
    <t xml:space="preserve"> 1.12</t>
  </si>
  <si>
    <t>Revizní zprávy, archivační protokoly</t>
  </si>
  <si>
    <t xml:space="preserve"> 1.13</t>
  </si>
  <si>
    <t>Oživení a nastavení systému, provozní a předávací dokumentace</t>
  </si>
  <si>
    <t xml:space="preserve"> 1.14</t>
  </si>
  <si>
    <t>Montáž vysílacího pracoviště</t>
  </si>
  <si>
    <t xml:space="preserve"> </t>
  </si>
  <si>
    <t>Celkem</t>
  </si>
  <si>
    <t>2.</t>
  </si>
  <si>
    <t>Přijímací části - venkovní příjimače</t>
  </si>
  <si>
    <t xml:space="preserve"> 2.1</t>
  </si>
  <si>
    <t>VP obousměrný + záložní zdroj + anténa</t>
  </si>
  <si>
    <t xml:space="preserve"> 2.2</t>
  </si>
  <si>
    <t>Solární napájení</t>
  </si>
  <si>
    <t xml:space="preserve"> 2.3</t>
  </si>
  <si>
    <t>Reproduktor 30 W</t>
  </si>
  <si>
    <t xml:space="preserve"> 2.4</t>
  </si>
  <si>
    <t>Materiál na přípojky u venkovních přijímačů</t>
  </si>
  <si>
    <t xml:space="preserve"> 2.5</t>
  </si>
  <si>
    <t>Montáž přípojek na VO a NN pro napájení VP</t>
  </si>
  <si>
    <t xml:space="preserve"> 2.6</t>
  </si>
  <si>
    <t>Montáž VP</t>
  </si>
  <si>
    <t xml:space="preserve">Celkem </t>
  </si>
  <si>
    <t>3.</t>
  </si>
  <si>
    <t>Vodočetná lať</t>
  </si>
  <si>
    <t xml:space="preserve"> 3.1</t>
  </si>
  <si>
    <t>Vodočet smalt dělení po 2 cm, vyznačení celých m červeně, Barevné vyznačení SPA, včetně rámu</t>
  </si>
  <si>
    <t>1 bm</t>
  </si>
  <si>
    <t xml:space="preserve"> 3.2</t>
  </si>
  <si>
    <t>Vyrovnávací konzoly pro připevnění 1 bm vodočtu, povrchová úprava pískováním + žárový zinek</t>
  </si>
  <si>
    <t xml:space="preserve"> 3.3</t>
  </si>
  <si>
    <t>Připevnění rámu a vodočtu –chemické  kotvy, vyrovnání do svislé polohy, vložení podkladové desky a její připevnění, připevnění vodočtu</t>
  </si>
  <si>
    <t>4.</t>
  </si>
  <si>
    <t>Vodoměrná stanice</t>
  </si>
  <si>
    <t xml:space="preserve"> 4.1</t>
  </si>
  <si>
    <t xml:space="preserve">Měření průtoků, metoda sklonu a plochy, měrná křivka průtoků </t>
  </si>
  <si>
    <t xml:space="preserve"> 4.2</t>
  </si>
  <si>
    <t>Ultrazvukový snímač výšky hladiny</t>
  </si>
  <si>
    <t xml:space="preserve"> 4.3</t>
  </si>
  <si>
    <t>Univerzální řídící jednotka</t>
  </si>
  <si>
    <t xml:space="preserve"> 4.4</t>
  </si>
  <si>
    <t>Konzola</t>
  </si>
  <si>
    <t xml:space="preserve"> 4.5</t>
  </si>
  <si>
    <t>Sloupek 4000x60mm + betonáž</t>
  </si>
  <si>
    <t xml:space="preserve"> 4.6</t>
  </si>
  <si>
    <t xml:space="preserve">Napájení hladinoměrů z veřejného osvětlení </t>
  </si>
  <si>
    <t xml:space="preserve"> 4.7</t>
  </si>
  <si>
    <t>Montáž</t>
  </si>
  <si>
    <t>5.</t>
  </si>
  <si>
    <t>Měření atmosférického tlaku a teploty vzduchu</t>
  </si>
  <si>
    <t xml:space="preserve"> 5.1</t>
  </si>
  <si>
    <t>Měření atmosférického tlaku</t>
  </si>
  <si>
    <t xml:space="preserve"> 5.2</t>
  </si>
  <si>
    <t>Měření teploty vzduchu</t>
  </si>
  <si>
    <t xml:space="preserve">Cena celkem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</si>
</sst>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&quot; Kč&quot;"/>
  </numFmts>
  <fonts count="14">
    <font>
      <sz val="10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i/>
      <u val="single"/>
      <sz val="2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Arial"/>
      <family val="2"/>
    </font>
    <font>
      <b/>
      <sz val="16"/>
      <name val="Cambria"/>
      <family val="1"/>
    </font>
    <font>
      <b/>
      <sz val="12"/>
      <name val="Cambri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72">
    <xf numFmtId="164" fontId="0" fillId="0" borderId="0" xfId="0" applyAlignment="1">
      <alignment/>
    </xf>
    <xf numFmtId="164" fontId="0" fillId="0" borderId="0" xfId="21">
      <alignment/>
      <protection/>
    </xf>
    <xf numFmtId="166" fontId="0" fillId="0" borderId="0" xfId="21" applyNumberFormat="1">
      <alignment/>
      <protection/>
    </xf>
    <xf numFmtId="164" fontId="1" fillId="0" borderId="0" xfId="21" applyFont="1" applyAlignment="1">
      <alignment vertical="center"/>
      <protection/>
    </xf>
    <xf numFmtId="164" fontId="0" fillId="0" borderId="0" xfId="21" applyAlignment="1">
      <alignment vertical="center" wrapText="1"/>
      <protection/>
    </xf>
    <xf numFmtId="164" fontId="2" fillId="0" borderId="0" xfId="21" applyFont="1" applyBorder="1" applyAlignment="1">
      <alignment horizontal="center" vertical="center" wrapText="1"/>
      <protection/>
    </xf>
    <xf numFmtId="164" fontId="2" fillId="0" borderId="0" xfId="21" applyFont="1" applyAlignment="1">
      <alignment horizontal="center" vertical="center" wrapText="1"/>
      <protection/>
    </xf>
    <xf numFmtId="164" fontId="3" fillId="0" borderId="0" xfId="21" applyFont="1" applyBorder="1" applyAlignment="1">
      <alignment horizontal="center" vertical="center" wrapText="1"/>
      <protection/>
    </xf>
    <xf numFmtId="164" fontId="4" fillId="2" borderId="1" xfId="21" applyFont="1" applyFill="1" applyBorder="1">
      <alignment/>
      <protection/>
    </xf>
    <xf numFmtId="164" fontId="5" fillId="2" borderId="2" xfId="21" applyFont="1" applyFill="1" applyBorder="1">
      <alignment/>
      <protection/>
    </xf>
    <xf numFmtId="166" fontId="5" fillId="2" borderId="2" xfId="21" applyNumberFormat="1" applyFont="1" applyFill="1" applyBorder="1">
      <alignment/>
      <protection/>
    </xf>
    <xf numFmtId="166" fontId="5" fillId="2" borderId="2" xfId="21" applyNumberFormat="1" applyFont="1" applyFill="1" applyBorder="1" applyAlignment="1">
      <alignment horizontal="center"/>
      <protection/>
    </xf>
    <xf numFmtId="166" fontId="5" fillId="2" borderId="3" xfId="21" applyNumberFormat="1" applyFont="1" applyFill="1" applyBorder="1" applyAlignment="1">
      <alignment horizontal="center"/>
      <protection/>
    </xf>
    <xf numFmtId="164" fontId="0" fillId="0" borderId="0" xfId="21" applyAlignment="1">
      <alignment horizontal="center"/>
      <protection/>
    </xf>
    <xf numFmtId="164" fontId="5" fillId="0" borderId="4" xfId="21" applyFont="1" applyBorder="1">
      <alignment/>
      <protection/>
    </xf>
    <xf numFmtId="164" fontId="5" fillId="0" borderId="5" xfId="21" applyFont="1" applyFill="1" applyBorder="1" applyAlignment="1">
      <alignment wrapText="1"/>
      <protection/>
    </xf>
    <xf numFmtId="164" fontId="4" fillId="0" borderId="6" xfId="21" applyFont="1" applyBorder="1">
      <alignment/>
      <protection/>
    </xf>
    <xf numFmtId="166" fontId="4" fillId="0" borderId="6" xfId="21" applyNumberFormat="1" applyFont="1" applyBorder="1">
      <alignment/>
      <protection/>
    </xf>
    <xf numFmtId="166" fontId="4" fillId="0" borderId="7" xfId="21" applyNumberFormat="1" applyFont="1" applyBorder="1">
      <alignment/>
      <protection/>
    </xf>
    <xf numFmtId="164" fontId="4" fillId="0" borderId="4" xfId="21" applyFont="1" applyBorder="1">
      <alignment/>
      <protection/>
    </xf>
    <xf numFmtId="164" fontId="4" fillId="0" borderId="6" xfId="21" applyFont="1" applyFill="1" applyBorder="1">
      <alignment/>
      <protection/>
    </xf>
    <xf numFmtId="164" fontId="4" fillId="0" borderId="0" xfId="21" applyFont="1">
      <alignment/>
      <protection/>
    </xf>
    <xf numFmtId="164" fontId="4" fillId="2" borderId="4" xfId="21" applyFont="1" applyFill="1" applyBorder="1">
      <alignment/>
      <protection/>
    </xf>
    <xf numFmtId="164" fontId="5" fillId="2" borderId="6" xfId="21" applyFont="1" applyFill="1" applyBorder="1">
      <alignment/>
      <protection/>
    </xf>
    <xf numFmtId="164" fontId="4" fillId="2" borderId="6" xfId="21" applyFont="1" applyFill="1" applyBorder="1">
      <alignment/>
      <protection/>
    </xf>
    <xf numFmtId="166" fontId="4" fillId="2" borderId="6" xfId="21" applyNumberFormat="1" applyFont="1" applyFill="1" applyBorder="1">
      <alignment/>
      <protection/>
    </xf>
    <xf numFmtId="166" fontId="5" fillId="2" borderId="6" xfId="21" applyNumberFormat="1" applyFont="1" applyFill="1" applyBorder="1">
      <alignment/>
      <protection/>
    </xf>
    <xf numFmtId="166" fontId="5" fillId="2" borderId="7" xfId="21" applyNumberFormat="1" applyFont="1" applyFill="1" applyBorder="1">
      <alignment/>
      <protection/>
    </xf>
    <xf numFmtId="164" fontId="5" fillId="0" borderId="6" xfId="21" applyFont="1" applyBorder="1">
      <alignment/>
      <protection/>
    </xf>
    <xf numFmtId="164" fontId="5" fillId="0" borderId="4" xfId="21" applyFont="1" applyFill="1" applyBorder="1">
      <alignment/>
      <protection/>
    </xf>
    <xf numFmtId="164" fontId="5" fillId="0" borderId="6" xfId="20" applyFont="1" applyFill="1" applyBorder="1">
      <alignment/>
      <protection/>
    </xf>
    <xf numFmtId="164" fontId="4" fillId="0" borderId="6" xfId="20" applyFont="1" applyBorder="1">
      <alignment/>
      <protection/>
    </xf>
    <xf numFmtId="166" fontId="4" fillId="0" borderId="6" xfId="20" applyNumberFormat="1" applyFont="1" applyBorder="1">
      <alignment/>
      <protection/>
    </xf>
    <xf numFmtId="166" fontId="4" fillId="0" borderId="5" xfId="20" applyNumberFormat="1" applyFont="1" applyBorder="1">
      <alignment/>
      <protection/>
    </xf>
    <xf numFmtId="166" fontId="4" fillId="0" borderId="8" xfId="20" applyNumberFormat="1" applyFont="1" applyBorder="1">
      <alignment/>
      <protection/>
    </xf>
    <xf numFmtId="164" fontId="4" fillId="0" borderId="4" xfId="21" applyFont="1" applyFill="1" applyBorder="1">
      <alignment/>
      <protection/>
    </xf>
    <xf numFmtId="164" fontId="4" fillId="0" borderId="6" xfId="20" applyFont="1" applyBorder="1" applyAlignment="1">
      <alignment wrapText="1"/>
      <protection/>
    </xf>
    <xf numFmtId="166" fontId="4" fillId="0" borderId="7" xfId="20" applyNumberFormat="1" applyFont="1" applyBorder="1">
      <alignment/>
      <protection/>
    </xf>
    <xf numFmtId="164" fontId="4" fillId="2" borderId="9" xfId="21" applyFont="1" applyFill="1" applyBorder="1">
      <alignment/>
      <protection/>
    </xf>
    <xf numFmtId="164" fontId="5" fillId="2" borderId="6" xfId="20" applyFont="1" applyFill="1" applyBorder="1">
      <alignment/>
      <protection/>
    </xf>
    <xf numFmtId="164" fontId="4" fillId="2" borderId="6" xfId="20" applyFont="1" applyFill="1" applyBorder="1">
      <alignment/>
      <protection/>
    </xf>
    <xf numFmtId="166" fontId="4" fillId="2" borderId="6" xfId="20" applyNumberFormat="1" applyFont="1" applyFill="1" applyBorder="1">
      <alignment/>
      <protection/>
    </xf>
    <xf numFmtId="166" fontId="5" fillId="2" borderId="6" xfId="20" applyNumberFormat="1" applyFont="1" applyFill="1" applyBorder="1">
      <alignment/>
      <protection/>
    </xf>
    <xf numFmtId="166" fontId="5" fillId="2" borderId="7" xfId="20" applyNumberFormat="1" applyFont="1" applyFill="1" applyBorder="1">
      <alignment/>
      <protection/>
    </xf>
    <xf numFmtId="164" fontId="5" fillId="0" borderId="9" xfId="21" applyFont="1" applyFill="1" applyBorder="1">
      <alignment/>
      <protection/>
    </xf>
    <xf numFmtId="164" fontId="5" fillId="0" borderId="5" xfId="21" applyFont="1" applyFill="1" applyBorder="1">
      <alignment/>
      <protection/>
    </xf>
    <xf numFmtId="164" fontId="4" fillId="0" borderId="5" xfId="21" applyFont="1" applyBorder="1">
      <alignment/>
      <protection/>
    </xf>
    <xf numFmtId="166" fontId="4" fillId="0" borderId="5" xfId="21" applyNumberFormat="1" applyFont="1" applyBorder="1">
      <alignment/>
      <protection/>
    </xf>
    <xf numFmtId="166" fontId="4" fillId="0" borderId="8" xfId="21" applyNumberFormat="1" applyFont="1" applyBorder="1">
      <alignment/>
      <protection/>
    </xf>
    <xf numFmtId="164" fontId="6" fillId="0" borderId="0" xfId="21" applyFont="1">
      <alignment/>
      <protection/>
    </xf>
    <xf numFmtId="164" fontId="4" fillId="0" borderId="6" xfId="21" applyFont="1" applyFill="1" applyBorder="1" applyAlignment="1">
      <alignment wrapText="1"/>
      <protection/>
    </xf>
    <xf numFmtId="164" fontId="7" fillId="0" borderId="0" xfId="21" applyFont="1">
      <alignment/>
      <protection/>
    </xf>
    <xf numFmtId="164" fontId="4" fillId="2" borderId="10" xfId="21" applyFont="1" applyFill="1" applyBorder="1">
      <alignment/>
      <protection/>
    </xf>
    <xf numFmtId="164" fontId="8" fillId="2" borderId="11" xfId="21" applyFont="1" applyFill="1" applyBorder="1">
      <alignment/>
      <protection/>
    </xf>
    <xf numFmtId="164" fontId="4" fillId="2" borderId="11" xfId="21" applyFont="1" applyFill="1" applyBorder="1">
      <alignment/>
      <protection/>
    </xf>
    <xf numFmtId="166" fontId="4" fillId="2" borderId="11" xfId="21" applyNumberFormat="1" applyFont="1" applyFill="1" applyBorder="1">
      <alignment/>
      <protection/>
    </xf>
    <xf numFmtId="166" fontId="9" fillId="2" borderId="11" xfId="21" applyNumberFormat="1" applyFont="1" applyFill="1" applyBorder="1">
      <alignment/>
      <protection/>
    </xf>
    <xf numFmtId="166" fontId="9" fillId="2" borderId="12" xfId="21" applyNumberFormat="1" applyFont="1" applyFill="1" applyBorder="1">
      <alignment/>
      <protection/>
    </xf>
    <xf numFmtId="164" fontId="0" fillId="0" borderId="0" xfId="21" applyFill="1" applyBorder="1">
      <alignment/>
      <protection/>
    </xf>
    <xf numFmtId="164" fontId="10" fillId="0" borderId="0" xfId="21" applyFont="1" applyFill="1" applyBorder="1">
      <alignment/>
      <protection/>
    </xf>
    <xf numFmtId="166" fontId="0" fillId="0" borderId="0" xfId="21" applyNumberFormat="1" applyFill="1" applyBorder="1">
      <alignment/>
      <protection/>
    </xf>
    <xf numFmtId="166" fontId="11" fillId="0" borderId="0" xfId="21" applyNumberFormat="1" applyFont="1" applyFill="1" applyBorder="1">
      <alignment/>
      <protection/>
    </xf>
    <xf numFmtId="164" fontId="12" fillId="0" borderId="0" xfId="21" applyFont="1" applyBorder="1" applyAlignment="1">
      <alignment horizontal="left" wrapText="1"/>
      <protection/>
    </xf>
    <xf numFmtId="164" fontId="0" fillId="0" borderId="0" xfId="21" applyFont="1" applyBorder="1" applyAlignment="1">
      <alignment horizontal="center" vertical="center"/>
      <protection/>
    </xf>
    <xf numFmtId="164" fontId="13" fillId="0" borderId="0" xfId="21" applyFont="1" applyFill="1" applyBorder="1" applyAlignment="1">
      <alignment horizontal="left" vertical="center" wrapText="1"/>
      <protection/>
    </xf>
    <xf numFmtId="164" fontId="0" fillId="0" borderId="0" xfId="21" applyBorder="1" applyAlignment="1">
      <alignment/>
      <protection/>
    </xf>
    <xf numFmtId="166" fontId="0" fillId="0" borderId="0" xfId="21" applyNumberFormat="1" applyBorder="1" applyAlignment="1">
      <alignment/>
      <protection/>
    </xf>
    <xf numFmtId="164" fontId="13" fillId="0" borderId="0" xfId="21" applyFont="1" applyFill="1" applyBorder="1" applyAlignment="1">
      <alignment horizontal="left" vertical="center"/>
      <protection/>
    </xf>
    <xf numFmtId="164" fontId="13" fillId="0" borderId="0" xfId="21" applyFont="1">
      <alignment/>
      <protection/>
    </xf>
    <xf numFmtId="164" fontId="0" fillId="0" borderId="0" xfId="21" applyBorder="1">
      <alignment/>
      <protection/>
    </xf>
    <xf numFmtId="166" fontId="0" fillId="0" borderId="0" xfId="21" applyNumberFormat="1" applyBorder="1">
      <alignment/>
      <protection/>
    </xf>
    <xf numFmtId="164" fontId="0" fillId="0" borderId="0" xfId="21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60.28125" style="1" customWidth="1"/>
    <col min="3" max="3" width="7.7109375" style="1" customWidth="1"/>
    <col min="4" max="4" width="7.00390625" style="1" customWidth="1"/>
    <col min="5" max="5" width="11.57421875" style="2" customWidth="1"/>
    <col min="6" max="6" width="15.7109375" style="2" customWidth="1"/>
    <col min="7" max="7" width="14.7109375" style="2" customWidth="1"/>
    <col min="8" max="8" width="20.7109375" style="2" customWidth="1"/>
    <col min="9" max="9" width="8.7109375" style="1" customWidth="1"/>
    <col min="10" max="11" width="9.421875" style="1" customWidth="1"/>
    <col min="12" max="16384" width="8.7109375" style="1" customWidth="1"/>
  </cols>
  <sheetData>
    <row r="1" spans="1:11" ht="26.25" customHeight="1">
      <c r="A1" s="3"/>
      <c r="B1" s="3"/>
      <c r="C1" s="3"/>
      <c r="D1" s="3"/>
      <c r="E1" s="3"/>
      <c r="F1" s="3"/>
      <c r="G1" s="3"/>
      <c r="H1" s="3"/>
      <c r="I1" s="4"/>
      <c r="J1" s="4"/>
      <c r="K1" s="4"/>
    </row>
    <row r="2" spans="1:11" ht="12.75" customHeight="1" hidden="1">
      <c r="A2" s="3"/>
      <c r="B2" s="3"/>
      <c r="C2" s="3"/>
      <c r="D2" s="3"/>
      <c r="E2" s="3"/>
      <c r="F2" s="3"/>
      <c r="G2" s="3"/>
      <c r="H2" s="3"/>
      <c r="I2" s="4"/>
      <c r="J2" s="4"/>
      <c r="K2" s="4"/>
    </row>
    <row r="3" spans="1:11" ht="12.75" customHeight="1">
      <c r="A3" s="5" t="s">
        <v>0</v>
      </c>
      <c r="B3" s="5"/>
      <c r="C3" s="5"/>
      <c r="D3" s="5"/>
      <c r="E3" s="5"/>
      <c r="F3" s="5"/>
      <c r="G3" s="5"/>
      <c r="H3" s="5"/>
      <c r="I3" s="4"/>
      <c r="J3" s="4"/>
      <c r="K3" s="4"/>
    </row>
    <row r="4" spans="1:11" ht="12.75">
      <c r="A4" s="5"/>
      <c r="B4" s="5"/>
      <c r="C4" s="5"/>
      <c r="D4" s="5"/>
      <c r="E4" s="5"/>
      <c r="F4" s="5"/>
      <c r="G4" s="5"/>
      <c r="H4" s="5"/>
      <c r="I4" s="4"/>
      <c r="J4" s="4"/>
      <c r="K4" s="4"/>
    </row>
    <row r="5" spans="1:11" ht="12.75">
      <c r="A5" s="6"/>
      <c r="B5" s="6"/>
      <c r="C5" s="6"/>
      <c r="D5" s="6"/>
      <c r="E5" s="6"/>
      <c r="F5" s="6"/>
      <c r="G5" s="6"/>
      <c r="H5" s="6"/>
      <c r="I5" s="4"/>
      <c r="J5" s="4"/>
      <c r="K5" s="4"/>
    </row>
    <row r="6" spans="1:11" ht="12.75" customHeight="1">
      <c r="A6" s="7" t="s">
        <v>1</v>
      </c>
      <c r="B6" s="7"/>
      <c r="C6" s="7"/>
      <c r="D6" s="7"/>
      <c r="E6" s="7"/>
      <c r="F6" s="7"/>
      <c r="G6" s="7"/>
      <c r="H6" s="7"/>
      <c r="I6" s="4"/>
      <c r="J6" s="4"/>
      <c r="K6" s="4"/>
    </row>
    <row r="7" spans="1:11" ht="12.75">
      <c r="A7" s="7"/>
      <c r="B7" s="7"/>
      <c r="C7" s="7"/>
      <c r="D7" s="7"/>
      <c r="E7" s="7"/>
      <c r="F7" s="7"/>
      <c r="G7" s="7"/>
      <c r="H7" s="7"/>
      <c r="I7" s="4"/>
      <c r="J7" s="4"/>
      <c r="K7" s="4"/>
    </row>
    <row r="8" spans="1:11" ht="21" customHeight="1">
      <c r="A8" s="8"/>
      <c r="B8" s="9" t="s">
        <v>2</v>
      </c>
      <c r="C8" s="9" t="s">
        <v>3</v>
      </c>
      <c r="D8" s="9" t="s">
        <v>4</v>
      </c>
      <c r="E8" s="10" t="s">
        <v>5</v>
      </c>
      <c r="F8" s="11" t="s">
        <v>6</v>
      </c>
      <c r="G8" s="11" t="s">
        <v>7</v>
      </c>
      <c r="H8" s="12" t="s">
        <v>8</v>
      </c>
      <c r="K8" s="13"/>
    </row>
    <row r="9" spans="1:8" ht="28.5" customHeight="1">
      <c r="A9" s="14" t="s">
        <v>9</v>
      </c>
      <c r="B9" s="15" t="s">
        <v>10</v>
      </c>
      <c r="C9" s="16"/>
      <c r="D9" s="16"/>
      <c r="E9" s="17"/>
      <c r="F9" s="17"/>
      <c r="G9" s="17"/>
      <c r="H9" s="18"/>
    </row>
    <row r="10" spans="1:8" ht="12.75">
      <c r="A10" s="19" t="s">
        <v>11</v>
      </c>
      <c r="B10" s="16" t="s">
        <v>12</v>
      </c>
      <c r="C10" s="16" t="s">
        <v>13</v>
      </c>
      <c r="D10" s="16">
        <v>1</v>
      </c>
      <c r="E10" s="17"/>
      <c r="F10" s="17">
        <f>D10*E10</f>
        <v>0</v>
      </c>
      <c r="G10" s="17">
        <f>H10-F10</f>
        <v>0</v>
      </c>
      <c r="H10" s="18">
        <f>F10*1.21</f>
        <v>0</v>
      </c>
    </row>
    <row r="11" spans="1:8" ht="12.75">
      <c r="A11" s="19" t="s">
        <v>14</v>
      </c>
      <c r="B11" s="16" t="s">
        <v>15</v>
      </c>
      <c r="C11" s="16" t="s">
        <v>13</v>
      </c>
      <c r="D11" s="16">
        <v>1</v>
      </c>
      <c r="E11" s="17"/>
      <c r="F11" s="17">
        <f aca="true" t="shared" si="0" ref="F11:F23">D11*E11</f>
        <v>0</v>
      </c>
      <c r="G11" s="17">
        <f aca="true" t="shared" si="1" ref="G11:G23">H11-F11</f>
        <v>0</v>
      </c>
      <c r="H11" s="18">
        <f aca="true" t="shared" si="2" ref="H11:H23">F11*1.21</f>
        <v>0</v>
      </c>
    </row>
    <row r="12" spans="1:8" ht="12.75">
      <c r="A12" s="19" t="s">
        <v>16</v>
      </c>
      <c r="B12" s="16" t="s">
        <v>17</v>
      </c>
      <c r="C12" s="16" t="s">
        <v>13</v>
      </c>
      <c r="D12" s="16">
        <v>1</v>
      </c>
      <c r="E12" s="17"/>
      <c r="F12" s="17">
        <f t="shared" si="0"/>
        <v>0</v>
      </c>
      <c r="G12" s="17">
        <f t="shared" si="1"/>
        <v>0</v>
      </c>
      <c r="H12" s="18">
        <f t="shared" si="2"/>
        <v>0</v>
      </c>
    </row>
    <row r="13" spans="1:8" ht="12.75">
      <c r="A13" s="19" t="s">
        <v>18</v>
      </c>
      <c r="B13" s="16" t="s">
        <v>19</v>
      </c>
      <c r="C13" s="16" t="s">
        <v>13</v>
      </c>
      <c r="D13" s="16">
        <v>1</v>
      </c>
      <c r="E13" s="17"/>
      <c r="F13" s="17">
        <f t="shared" si="0"/>
        <v>0</v>
      </c>
      <c r="G13" s="17">
        <f t="shared" si="1"/>
        <v>0</v>
      </c>
      <c r="H13" s="18">
        <f t="shared" si="2"/>
        <v>0</v>
      </c>
    </row>
    <row r="14" spans="1:8" ht="12.75">
      <c r="A14" s="19" t="s">
        <v>20</v>
      </c>
      <c r="B14" s="16" t="s">
        <v>21</v>
      </c>
      <c r="C14" s="16" t="s">
        <v>13</v>
      </c>
      <c r="D14" s="16">
        <v>1</v>
      </c>
      <c r="E14" s="17"/>
      <c r="F14" s="17">
        <f t="shared" si="0"/>
        <v>0</v>
      </c>
      <c r="G14" s="17">
        <f t="shared" si="1"/>
        <v>0</v>
      </c>
      <c r="H14" s="18">
        <f t="shared" si="2"/>
        <v>0</v>
      </c>
    </row>
    <row r="15" spans="1:8" ht="12.75">
      <c r="A15" s="19" t="s">
        <v>22</v>
      </c>
      <c r="B15" s="16" t="s">
        <v>23</v>
      </c>
      <c r="C15" s="16" t="s">
        <v>13</v>
      </c>
      <c r="D15" s="16">
        <v>1</v>
      </c>
      <c r="E15" s="17"/>
      <c r="F15" s="17">
        <f t="shared" si="0"/>
        <v>0</v>
      </c>
      <c r="G15" s="17">
        <f t="shared" si="1"/>
        <v>0</v>
      </c>
      <c r="H15" s="18">
        <f t="shared" si="2"/>
        <v>0</v>
      </c>
    </row>
    <row r="16" spans="1:8" ht="12.75">
      <c r="A16" s="19" t="s">
        <v>24</v>
      </c>
      <c r="B16" s="16" t="s">
        <v>25</v>
      </c>
      <c r="C16" s="16" t="s">
        <v>13</v>
      </c>
      <c r="D16" s="16">
        <v>1</v>
      </c>
      <c r="E16" s="17"/>
      <c r="F16" s="17">
        <f t="shared" si="0"/>
        <v>0</v>
      </c>
      <c r="G16" s="17">
        <f t="shared" si="1"/>
        <v>0</v>
      </c>
      <c r="H16" s="18">
        <f t="shared" si="2"/>
        <v>0</v>
      </c>
    </row>
    <row r="17" spans="1:8" ht="12.75">
      <c r="A17" s="19" t="s">
        <v>26</v>
      </c>
      <c r="B17" s="16" t="s">
        <v>27</v>
      </c>
      <c r="C17" s="16" t="s">
        <v>13</v>
      </c>
      <c r="D17" s="16">
        <v>1</v>
      </c>
      <c r="E17" s="17"/>
      <c r="F17" s="17">
        <f aca="true" t="shared" si="3" ref="F17">D17*E17</f>
        <v>0</v>
      </c>
      <c r="G17" s="17">
        <f aca="true" t="shared" si="4" ref="G17">H17-F17</f>
        <v>0</v>
      </c>
      <c r="H17" s="18">
        <f aca="true" t="shared" si="5" ref="H17">F17*1.21</f>
        <v>0</v>
      </c>
    </row>
    <row r="18" spans="1:8" ht="12.75">
      <c r="A18" s="19" t="s">
        <v>28</v>
      </c>
      <c r="B18" s="20" t="s">
        <v>29</v>
      </c>
      <c r="C18" s="16" t="s">
        <v>13</v>
      </c>
      <c r="D18" s="16">
        <v>1</v>
      </c>
      <c r="E18" s="17"/>
      <c r="F18" s="17">
        <f>D18*E18</f>
        <v>0</v>
      </c>
      <c r="G18" s="17">
        <f>H18-F18</f>
        <v>0</v>
      </c>
      <c r="H18" s="18">
        <f>F18*1.21</f>
        <v>0</v>
      </c>
    </row>
    <row r="19" spans="1:8" ht="12.75">
      <c r="A19" s="19" t="s">
        <v>30</v>
      </c>
      <c r="B19" s="16" t="s">
        <v>31</v>
      </c>
      <c r="C19" s="16" t="s">
        <v>13</v>
      </c>
      <c r="D19" s="16">
        <v>1</v>
      </c>
      <c r="E19" s="17"/>
      <c r="F19" s="17">
        <f t="shared" si="0"/>
        <v>0</v>
      </c>
      <c r="G19" s="17">
        <f t="shared" si="1"/>
        <v>0</v>
      </c>
      <c r="H19" s="18">
        <f t="shared" si="2"/>
        <v>0</v>
      </c>
    </row>
    <row r="20" spans="1:8" ht="12.75">
      <c r="A20" s="19" t="s">
        <v>32</v>
      </c>
      <c r="B20" s="16" t="s">
        <v>33</v>
      </c>
      <c r="C20" s="16" t="s">
        <v>13</v>
      </c>
      <c r="D20" s="16">
        <v>1</v>
      </c>
      <c r="E20" s="17"/>
      <c r="F20" s="17">
        <f t="shared" si="0"/>
        <v>0</v>
      </c>
      <c r="G20" s="17">
        <f t="shared" si="1"/>
        <v>0</v>
      </c>
      <c r="H20" s="18">
        <f t="shared" si="2"/>
        <v>0</v>
      </c>
    </row>
    <row r="21" spans="1:8" ht="12.75">
      <c r="A21" s="19" t="s">
        <v>34</v>
      </c>
      <c r="B21" s="20" t="s">
        <v>35</v>
      </c>
      <c r="C21" s="16" t="s">
        <v>13</v>
      </c>
      <c r="D21" s="16">
        <v>1</v>
      </c>
      <c r="E21" s="17"/>
      <c r="F21" s="17">
        <f>D21*E21</f>
        <v>0</v>
      </c>
      <c r="G21" s="17">
        <f>H21-F21</f>
        <v>0</v>
      </c>
      <c r="H21" s="18">
        <f>F21*1.21</f>
        <v>0</v>
      </c>
    </row>
    <row r="22" spans="1:8" ht="12.75">
      <c r="A22" s="19" t="s">
        <v>36</v>
      </c>
      <c r="B22" s="21" t="s">
        <v>37</v>
      </c>
      <c r="C22" s="16" t="s">
        <v>13</v>
      </c>
      <c r="D22" s="16">
        <v>1</v>
      </c>
      <c r="E22" s="17"/>
      <c r="F22" s="17">
        <f>D22*E22</f>
        <v>0</v>
      </c>
      <c r="G22" s="17">
        <f>H22-F22</f>
        <v>0</v>
      </c>
      <c r="H22" s="18">
        <f>F22*1.21</f>
        <v>0</v>
      </c>
    </row>
    <row r="23" spans="1:8" ht="12.75">
      <c r="A23" s="19" t="s">
        <v>38</v>
      </c>
      <c r="B23" s="16" t="s">
        <v>39</v>
      </c>
      <c r="C23" s="16" t="s">
        <v>13</v>
      </c>
      <c r="D23" s="16">
        <v>1</v>
      </c>
      <c r="E23" s="17"/>
      <c r="F23" s="17">
        <f t="shared" si="0"/>
        <v>0</v>
      </c>
      <c r="G23" s="17">
        <f t="shared" si="1"/>
        <v>0</v>
      </c>
      <c r="H23" s="18">
        <f t="shared" si="2"/>
        <v>0</v>
      </c>
    </row>
    <row r="24" spans="1:8" ht="12.75">
      <c r="A24" s="22" t="s">
        <v>40</v>
      </c>
      <c r="B24" s="23" t="s">
        <v>41</v>
      </c>
      <c r="C24" s="24"/>
      <c r="D24" s="24"/>
      <c r="E24" s="25"/>
      <c r="F24" s="26">
        <f>SUM(F10:F23)</f>
        <v>0</v>
      </c>
      <c r="G24" s="26">
        <f>SUM(G10:G23)</f>
        <v>0</v>
      </c>
      <c r="H24" s="27">
        <f>SUM(H10:H23)</f>
        <v>0</v>
      </c>
    </row>
    <row r="25" spans="1:8" ht="12.75">
      <c r="A25" s="14" t="s">
        <v>42</v>
      </c>
      <c r="B25" s="28" t="s">
        <v>43</v>
      </c>
      <c r="C25" s="16"/>
      <c r="D25" s="16"/>
      <c r="E25" s="17"/>
      <c r="F25" s="17"/>
      <c r="G25" s="17"/>
      <c r="H25" s="18"/>
    </row>
    <row r="26" spans="1:8" ht="12.75">
      <c r="A26" s="19" t="s">
        <v>44</v>
      </c>
      <c r="B26" s="16" t="s">
        <v>45</v>
      </c>
      <c r="C26" s="16" t="s">
        <v>13</v>
      </c>
      <c r="D26" s="16">
        <v>26</v>
      </c>
      <c r="E26" s="17"/>
      <c r="F26" s="17">
        <f>D26*E26</f>
        <v>0</v>
      </c>
      <c r="G26" s="17">
        <f>H26-F26</f>
        <v>0</v>
      </c>
      <c r="H26" s="18">
        <f>F26*1.21</f>
        <v>0</v>
      </c>
    </row>
    <row r="27" spans="1:8" ht="12.75">
      <c r="A27" s="19" t="s">
        <v>46</v>
      </c>
      <c r="B27" s="16" t="s">
        <v>47</v>
      </c>
      <c r="C27" s="16" t="s">
        <v>13</v>
      </c>
      <c r="D27" s="16">
        <v>1</v>
      </c>
      <c r="E27" s="17"/>
      <c r="F27" s="17">
        <f>D27*E27</f>
        <v>0</v>
      </c>
      <c r="G27" s="17">
        <f>H27-F27</f>
        <v>0</v>
      </c>
      <c r="H27" s="18">
        <f>F27*1.21</f>
        <v>0</v>
      </c>
    </row>
    <row r="28" spans="1:8" ht="12.75">
      <c r="A28" s="19" t="s">
        <v>48</v>
      </c>
      <c r="B28" s="16" t="s">
        <v>49</v>
      </c>
      <c r="C28" s="16" t="s">
        <v>13</v>
      </c>
      <c r="D28" s="16">
        <v>81</v>
      </c>
      <c r="E28" s="17"/>
      <c r="F28" s="17">
        <f aca="true" t="shared" si="6" ref="F28:F31">D28*E28</f>
        <v>0</v>
      </c>
      <c r="G28" s="17">
        <f aca="true" t="shared" si="7" ref="G28">H28-F28</f>
        <v>0</v>
      </c>
      <c r="H28" s="18">
        <f aca="true" t="shared" si="8" ref="H28">F28*1.21</f>
        <v>0</v>
      </c>
    </row>
    <row r="29" spans="1:8" ht="12.75">
      <c r="A29" s="19" t="s">
        <v>50</v>
      </c>
      <c r="B29" s="20" t="s">
        <v>51</v>
      </c>
      <c r="C29" s="16" t="s">
        <v>13</v>
      </c>
      <c r="D29" s="16">
        <v>26</v>
      </c>
      <c r="E29" s="17"/>
      <c r="F29" s="17">
        <f t="shared" si="6"/>
        <v>0</v>
      </c>
      <c r="G29" s="17">
        <f>H29-F29</f>
        <v>0</v>
      </c>
      <c r="H29" s="18">
        <f>F29*1.21</f>
        <v>0</v>
      </c>
    </row>
    <row r="30" spans="1:8" ht="12.75">
      <c r="A30" s="19" t="s">
        <v>52</v>
      </c>
      <c r="B30" s="20" t="s">
        <v>53</v>
      </c>
      <c r="C30" s="16" t="s">
        <v>13</v>
      </c>
      <c r="D30" s="16">
        <v>26</v>
      </c>
      <c r="E30" s="17"/>
      <c r="F30" s="17">
        <f t="shared" si="6"/>
        <v>0</v>
      </c>
      <c r="G30" s="17">
        <f>H30-F30</f>
        <v>0</v>
      </c>
      <c r="H30" s="18">
        <f>F30*1.21</f>
        <v>0</v>
      </c>
    </row>
    <row r="31" spans="1:8" ht="12.75">
      <c r="A31" s="19" t="s">
        <v>54</v>
      </c>
      <c r="B31" s="16" t="s">
        <v>55</v>
      </c>
      <c r="C31" s="16" t="s">
        <v>13</v>
      </c>
      <c r="D31" s="16">
        <v>26</v>
      </c>
      <c r="E31" s="17"/>
      <c r="F31" s="17">
        <f t="shared" si="6"/>
        <v>0</v>
      </c>
      <c r="G31" s="17">
        <f>H31-F31</f>
        <v>0</v>
      </c>
      <c r="H31" s="18">
        <f>F31*1.21</f>
        <v>0</v>
      </c>
    </row>
    <row r="32" spans="1:8" ht="12.75">
      <c r="A32" s="22"/>
      <c r="B32" s="23" t="s">
        <v>56</v>
      </c>
      <c r="C32" s="24"/>
      <c r="D32" s="24"/>
      <c r="E32" s="25"/>
      <c r="F32" s="26">
        <f>SUM(F26:F31)</f>
        <v>0</v>
      </c>
      <c r="G32" s="26">
        <f>SUM(G26:G31)</f>
        <v>0</v>
      </c>
      <c r="H32" s="27">
        <f>SUM(H26:H31)</f>
        <v>0</v>
      </c>
    </row>
    <row r="33" spans="1:8" ht="12.75">
      <c r="A33" s="29" t="s">
        <v>57</v>
      </c>
      <c r="B33" s="30" t="s">
        <v>58</v>
      </c>
      <c r="C33" s="31"/>
      <c r="D33" s="31"/>
      <c r="E33" s="32"/>
      <c r="F33" s="32"/>
      <c r="G33" s="33"/>
      <c r="H33" s="34"/>
    </row>
    <row r="34" spans="1:8" ht="12.75">
      <c r="A34" s="35" t="s">
        <v>59</v>
      </c>
      <c r="B34" s="36" t="s">
        <v>60</v>
      </c>
      <c r="C34" s="31" t="s">
        <v>61</v>
      </c>
      <c r="D34" s="31">
        <v>2</v>
      </c>
      <c r="E34" s="32"/>
      <c r="F34" s="32">
        <f>D34*E34</f>
        <v>0</v>
      </c>
      <c r="G34" s="32">
        <f>H34-F34</f>
        <v>0</v>
      </c>
      <c r="H34" s="37">
        <f>F34*1.21</f>
        <v>0</v>
      </c>
    </row>
    <row r="35" spans="1:8" ht="12.75">
      <c r="A35" s="35" t="s">
        <v>62</v>
      </c>
      <c r="B35" s="36" t="s">
        <v>63</v>
      </c>
      <c r="C35" s="31" t="s">
        <v>61</v>
      </c>
      <c r="D35" s="31">
        <v>2</v>
      </c>
      <c r="E35" s="32"/>
      <c r="F35" s="32">
        <f aca="true" t="shared" si="9" ref="F35:F36">D35*E35</f>
        <v>0</v>
      </c>
      <c r="G35" s="32">
        <f aca="true" t="shared" si="10" ref="G35:G36">H35-F35</f>
        <v>0</v>
      </c>
      <c r="H35" s="37">
        <f aca="true" t="shared" si="11" ref="H35:H36">F35*1.21</f>
        <v>0</v>
      </c>
    </row>
    <row r="36" spans="1:8" ht="12.75">
      <c r="A36" s="35" t="s">
        <v>64</v>
      </c>
      <c r="B36" s="36" t="s">
        <v>65</v>
      </c>
      <c r="C36" s="31" t="s">
        <v>61</v>
      </c>
      <c r="D36" s="31">
        <v>2</v>
      </c>
      <c r="E36" s="32"/>
      <c r="F36" s="32">
        <f t="shared" si="9"/>
        <v>0</v>
      </c>
      <c r="G36" s="32">
        <f t="shared" si="10"/>
        <v>0</v>
      </c>
      <c r="H36" s="37">
        <f t="shared" si="11"/>
        <v>0</v>
      </c>
    </row>
    <row r="37" spans="1:8" ht="12.75">
      <c r="A37" s="38"/>
      <c r="B37" s="39" t="s">
        <v>56</v>
      </c>
      <c r="C37" s="40"/>
      <c r="D37" s="40"/>
      <c r="E37" s="41"/>
      <c r="F37" s="42">
        <f>F36+F35+F34</f>
        <v>0</v>
      </c>
      <c r="G37" s="42">
        <f>G36+G35+G34</f>
        <v>0</v>
      </c>
      <c r="H37" s="43">
        <f>H36+H35+H34</f>
        <v>0</v>
      </c>
    </row>
    <row r="38" spans="1:8" ht="12.75">
      <c r="A38" s="44" t="s">
        <v>66</v>
      </c>
      <c r="B38" s="45" t="s">
        <v>67</v>
      </c>
      <c r="C38" s="46"/>
      <c r="D38" s="46"/>
      <c r="E38" s="47"/>
      <c r="F38" s="47"/>
      <c r="G38" s="47"/>
      <c r="H38" s="48"/>
    </row>
    <row r="39" spans="1:8" ht="12.75" customHeight="1">
      <c r="A39" s="35" t="s">
        <v>68</v>
      </c>
      <c r="B39" s="49" t="s">
        <v>69</v>
      </c>
      <c r="C39" s="16" t="s">
        <v>13</v>
      </c>
      <c r="D39" s="16">
        <v>1</v>
      </c>
      <c r="E39" s="17"/>
      <c r="F39" s="17">
        <f aca="true" t="shared" si="12" ref="F39">D39*E39</f>
        <v>0</v>
      </c>
      <c r="G39" s="17">
        <f aca="true" t="shared" si="13" ref="G39">H39-F39</f>
        <v>0</v>
      </c>
      <c r="H39" s="18">
        <f>F39*1.21</f>
        <v>0</v>
      </c>
    </row>
    <row r="40" spans="1:8" ht="12.75">
      <c r="A40" s="35" t="s">
        <v>70</v>
      </c>
      <c r="B40" s="50" t="s">
        <v>71</v>
      </c>
      <c r="C40" s="16" t="s">
        <v>13</v>
      </c>
      <c r="D40" s="16">
        <v>1</v>
      </c>
      <c r="E40" s="17"/>
      <c r="F40" s="17">
        <f aca="true" t="shared" si="14" ref="F40:F42">D40*E40</f>
        <v>0</v>
      </c>
      <c r="G40" s="17">
        <f aca="true" t="shared" si="15" ref="G40:G42">H40-F40</f>
        <v>0</v>
      </c>
      <c r="H40" s="18">
        <f>F40*1.21</f>
        <v>0</v>
      </c>
    </row>
    <row r="41" spans="1:8" ht="12.75">
      <c r="A41" s="35" t="s">
        <v>72</v>
      </c>
      <c r="B41" s="20" t="s">
        <v>73</v>
      </c>
      <c r="C41" s="16" t="s">
        <v>13</v>
      </c>
      <c r="D41" s="16">
        <v>1</v>
      </c>
      <c r="E41" s="17"/>
      <c r="F41" s="17">
        <f t="shared" si="14"/>
        <v>0</v>
      </c>
      <c r="G41" s="17">
        <f t="shared" si="15"/>
        <v>0</v>
      </c>
      <c r="H41" s="18">
        <f aca="true" t="shared" si="16" ref="H41:H42">F41*1.21</f>
        <v>0</v>
      </c>
    </row>
    <row r="42" spans="1:8" ht="12.75">
      <c r="A42" s="35" t="s">
        <v>74</v>
      </c>
      <c r="B42" s="20" t="s">
        <v>75</v>
      </c>
      <c r="C42" s="16" t="s">
        <v>13</v>
      </c>
      <c r="D42" s="16">
        <v>1</v>
      </c>
      <c r="E42" s="17"/>
      <c r="F42" s="17">
        <f t="shared" si="14"/>
        <v>0</v>
      </c>
      <c r="G42" s="17">
        <f t="shared" si="15"/>
        <v>0</v>
      </c>
      <c r="H42" s="18">
        <f t="shared" si="16"/>
        <v>0</v>
      </c>
    </row>
    <row r="43" spans="1:8" ht="12.75">
      <c r="A43" s="35" t="s">
        <v>76</v>
      </c>
      <c r="B43" s="20" t="s">
        <v>77</v>
      </c>
      <c r="C43" s="16" t="s">
        <v>13</v>
      </c>
      <c r="D43" s="16">
        <v>1</v>
      </c>
      <c r="E43" s="17"/>
      <c r="F43" s="17">
        <f aca="true" t="shared" si="17" ref="F43">D43*E43</f>
        <v>0</v>
      </c>
      <c r="G43" s="17">
        <f aca="true" t="shared" si="18" ref="G43">H43-F43</f>
        <v>0</v>
      </c>
      <c r="H43" s="18">
        <f aca="true" t="shared" si="19" ref="H43">F43*1.21</f>
        <v>0</v>
      </c>
    </row>
    <row r="44" spans="1:11" ht="12.75">
      <c r="A44" s="35" t="s">
        <v>78</v>
      </c>
      <c r="B44" s="20" t="s">
        <v>79</v>
      </c>
      <c r="C44" s="16" t="s">
        <v>13</v>
      </c>
      <c r="D44" s="16">
        <v>1</v>
      </c>
      <c r="E44" s="17"/>
      <c r="F44" s="17">
        <f aca="true" t="shared" si="20" ref="F44">D44*E44</f>
        <v>0</v>
      </c>
      <c r="G44" s="17">
        <f aca="true" t="shared" si="21" ref="G44">H44-F44</f>
        <v>0</v>
      </c>
      <c r="H44" s="18">
        <f aca="true" t="shared" si="22" ref="H44">F44*1.21</f>
        <v>0</v>
      </c>
      <c r="K44" s="51"/>
    </row>
    <row r="45" spans="1:8" ht="12.75">
      <c r="A45" s="35" t="s">
        <v>80</v>
      </c>
      <c r="B45" s="20" t="s">
        <v>81</v>
      </c>
      <c r="C45" s="16" t="s">
        <v>13</v>
      </c>
      <c r="D45" s="16">
        <v>1</v>
      </c>
      <c r="E45" s="17"/>
      <c r="F45" s="17">
        <f aca="true" t="shared" si="23" ref="F45">D45*E45</f>
        <v>0</v>
      </c>
      <c r="G45" s="17">
        <f aca="true" t="shared" si="24" ref="G45">H45-F45</f>
        <v>0</v>
      </c>
      <c r="H45" s="18">
        <f aca="true" t="shared" si="25" ref="H45">F45*1.21</f>
        <v>0</v>
      </c>
    </row>
    <row r="46" spans="1:8" ht="12.75">
      <c r="A46" s="22"/>
      <c r="B46" s="23" t="s">
        <v>41</v>
      </c>
      <c r="C46" s="24"/>
      <c r="D46" s="24"/>
      <c r="E46" s="25"/>
      <c r="F46" s="26">
        <f>SUM(F39:F45)</f>
        <v>0</v>
      </c>
      <c r="G46" s="26">
        <f>SUM(G39:G45)</f>
        <v>0</v>
      </c>
      <c r="H46" s="27">
        <f>SUM(H39:H45)</f>
        <v>0</v>
      </c>
    </row>
    <row r="47" spans="1:8" ht="12.75">
      <c r="A47" s="29" t="s">
        <v>82</v>
      </c>
      <c r="B47" s="45" t="s">
        <v>83</v>
      </c>
      <c r="C47" s="46"/>
      <c r="D47" s="46"/>
      <c r="E47" s="47"/>
      <c r="F47" s="47"/>
      <c r="G47" s="47"/>
      <c r="H47" s="48"/>
    </row>
    <row r="48" spans="1:8" ht="12.75">
      <c r="A48" s="35" t="s">
        <v>84</v>
      </c>
      <c r="B48" s="20" t="s">
        <v>85</v>
      </c>
      <c r="C48" s="16" t="s">
        <v>13</v>
      </c>
      <c r="D48" s="16">
        <v>1</v>
      </c>
      <c r="E48" s="17"/>
      <c r="F48" s="17">
        <f aca="true" t="shared" si="26" ref="F48:F49">D48*E48</f>
        <v>0</v>
      </c>
      <c r="G48" s="17">
        <f aca="true" t="shared" si="27" ref="G48:G49">H48-F48</f>
        <v>0</v>
      </c>
      <c r="H48" s="18">
        <f aca="true" t="shared" si="28" ref="H48:H49">F48*1.21</f>
        <v>0</v>
      </c>
    </row>
    <row r="49" spans="1:8" ht="12.75">
      <c r="A49" s="35" t="s">
        <v>86</v>
      </c>
      <c r="B49" s="20" t="s">
        <v>87</v>
      </c>
      <c r="C49" s="16" t="s">
        <v>13</v>
      </c>
      <c r="D49" s="16">
        <v>1</v>
      </c>
      <c r="E49" s="17"/>
      <c r="F49" s="17">
        <f t="shared" si="26"/>
        <v>0</v>
      </c>
      <c r="G49" s="17">
        <f t="shared" si="27"/>
        <v>0</v>
      </c>
      <c r="H49" s="18">
        <f t="shared" si="28"/>
        <v>0</v>
      </c>
    </row>
    <row r="50" spans="1:8" ht="12.75">
      <c r="A50" s="22"/>
      <c r="B50" s="23" t="s">
        <v>56</v>
      </c>
      <c r="C50" s="24"/>
      <c r="D50" s="24"/>
      <c r="E50" s="25"/>
      <c r="F50" s="26">
        <f>SUM(F48:F49)</f>
        <v>0</v>
      </c>
      <c r="G50" s="26">
        <f>SUM(G48:G49)</f>
        <v>0</v>
      </c>
      <c r="H50" s="27">
        <f>SUM(H48:H49)</f>
        <v>0</v>
      </c>
    </row>
    <row r="51" spans="1:8" ht="12.75">
      <c r="A51" s="52"/>
      <c r="B51" s="53" t="s">
        <v>88</v>
      </c>
      <c r="C51" s="54"/>
      <c r="D51" s="54"/>
      <c r="E51" s="55"/>
      <c r="F51" s="56">
        <f>F32+F24+F50+F46+F37</f>
        <v>0</v>
      </c>
      <c r="G51" s="56">
        <f>SUM(G32,G24+G50+G46+G37)</f>
        <v>0</v>
      </c>
      <c r="H51" s="57">
        <f>SUM(H32,H24+H50+H46+H37)</f>
        <v>0</v>
      </c>
    </row>
    <row r="52" spans="1:8" ht="12.75">
      <c r="A52" s="58"/>
      <c r="B52" s="59"/>
      <c r="C52" s="58"/>
      <c r="D52" s="58"/>
      <c r="E52" s="60"/>
      <c r="F52" s="61"/>
      <c r="G52" s="61"/>
      <c r="H52" s="61"/>
    </row>
    <row r="53" spans="1:8" ht="12.75" customHeight="1">
      <c r="A53" s="62"/>
      <c r="B53" s="62"/>
      <c r="C53" s="62"/>
      <c r="D53" s="62"/>
      <c r="E53" s="62"/>
      <c r="F53" s="62"/>
      <c r="G53" s="62"/>
      <c r="H53" s="62"/>
    </row>
    <row r="54" spans="1:8" ht="36" customHeight="1">
      <c r="A54" s="63"/>
      <c r="B54" s="64"/>
      <c r="C54" s="65"/>
      <c r="D54" s="65"/>
      <c r="E54" s="65"/>
      <c r="F54" s="65"/>
      <c r="G54" s="66"/>
      <c r="H54" s="65"/>
    </row>
    <row r="55" spans="1:8" ht="36" customHeight="1">
      <c r="A55" s="63"/>
      <c r="B55" s="67"/>
      <c r="C55" s="65"/>
      <c r="D55" s="65"/>
      <c r="E55" s="65"/>
      <c r="F55" s="65"/>
      <c r="G55" s="65"/>
      <c r="H55" s="65"/>
    </row>
    <row r="56" spans="1:8" ht="36" customHeight="1">
      <c r="A56" s="63"/>
      <c r="B56" s="67"/>
      <c r="C56" s="65"/>
      <c r="D56" s="65"/>
      <c r="E56" s="65"/>
      <c r="F56" s="65"/>
      <c r="G56" s="65"/>
      <c r="H56" s="65"/>
    </row>
    <row r="57" spans="1:8" ht="36" customHeight="1">
      <c r="A57" s="63"/>
      <c r="B57" s="64"/>
      <c r="C57" s="65"/>
      <c r="D57" s="65"/>
      <c r="E57" s="65"/>
      <c r="F57" s="65"/>
      <c r="G57" s="65"/>
      <c r="H57" s="65"/>
    </row>
    <row r="58" spans="1:8" s="68" customFormat="1" ht="36" customHeight="1">
      <c r="A58" s="63"/>
      <c r="B58" s="67"/>
      <c r="C58" s="65"/>
      <c r="D58" s="65"/>
      <c r="E58" s="65"/>
      <c r="F58" s="65"/>
      <c r="G58" s="65"/>
      <c r="H58" s="65"/>
    </row>
    <row r="59" spans="1:8" ht="36" customHeight="1">
      <c r="A59" s="63"/>
      <c r="B59" s="67"/>
      <c r="C59" s="69"/>
      <c r="D59" s="69"/>
      <c r="E59" s="70"/>
      <c r="F59" s="70"/>
      <c r="G59" s="70"/>
      <c r="H59" s="70"/>
    </row>
    <row r="60" spans="1:8" ht="12.75">
      <c r="A60" s="69"/>
      <c r="B60" s="69"/>
      <c r="C60" s="69"/>
      <c r="D60" s="69"/>
      <c r="E60" s="70"/>
      <c r="F60" s="70"/>
      <c r="G60" s="70"/>
      <c r="H60" s="70"/>
    </row>
    <row r="63" spans="5:8" s="68" customFormat="1" ht="12.75">
      <c r="E63" s="2"/>
      <c r="F63" s="2"/>
      <c r="G63" s="2"/>
      <c r="H63" s="2"/>
    </row>
    <row r="64" spans="5:8" s="68" customFormat="1" ht="12.75">
      <c r="E64" s="2"/>
      <c r="F64" s="2"/>
      <c r="G64" s="2"/>
      <c r="H64" s="2"/>
    </row>
    <row r="65" ht="27" customHeight="1"/>
    <row r="67" spans="5:8" s="68" customFormat="1" ht="12.75">
      <c r="E67" s="2"/>
      <c r="F67" s="2"/>
      <c r="G67" s="2"/>
      <c r="H67" s="2"/>
    </row>
    <row r="68" spans="5:8" s="68" customFormat="1" ht="12.75">
      <c r="E68" s="2"/>
      <c r="F68" s="2"/>
      <c r="G68" s="2"/>
      <c r="H68" s="2"/>
    </row>
    <row r="71" spans="5:8" s="68" customFormat="1" ht="12.75">
      <c r="E71" s="2"/>
      <c r="F71" s="2"/>
      <c r="G71" s="2"/>
      <c r="H71" s="2"/>
    </row>
    <row r="72" ht="27" customHeight="1"/>
    <row r="73" ht="27" customHeight="1"/>
    <row r="74" spans="5:8" s="71" customFormat="1" ht="46.5" customHeight="1">
      <c r="E74" s="2"/>
      <c r="F74" s="2"/>
      <c r="G74" s="2"/>
      <c r="H74" s="2"/>
    </row>
    <row r="75" spans="5:8" s="71" customFormat="1" ht="12.75">
      <c r="E75" s="2"/>
      <c r="F75" s="2"/>
      <c r="G75" s="2"/>
      <c r="H75" s="2"/>
    </row>
    <row r="76" spans="5:8" s="71" customFormat="1" ht="12.75">
      <c r="E76" s="2"/>
      <c r="F76" s="2"/>
      <c r="G76" s="2"/>
      <c r="H76" s="2"/>
    </row>
    <row r="77" spans="9:17" ht="12.75">
      <c r="I77" s="71"/>
      <c r="J77" s="71"/>
      <c r="K77" s="71"/>
      <c r="L77" s="71"/>
      <c r="M77" s="71"/>
      <c r="N77" s="71"/>
      <c r="O77" s="71"/>
      <c r="P77" s="71"/>
      <c r="Q77" s="71"/>
    </row>
    <row r="78" spans="9:17" ht="12.75">
      <c r="I78" s="71"/>
      <c r="J78" s="71"/>
      <c r="K78" s="71"/>
      <c r="L78" s="71"/>
      <c r="M78" s="71"/>
      <c r="N78" s="71"/>
      <c r="O78" s="71"/>
      <c r="P78" s="71"/>
      <c r="Q78" s="71"/>
    </row>
  </sheetData>
  <sheetProtection selectLockedCells="1" selectUnlockedCells="1"/>
  <mergeCells count="3">
    <mergeCell ref="A3:H4"/>
    <mergeCell ref="A6:H7"/>
    <mergeCell ref="A53:H53"/>
  </mergeCells>
  <printOptions/>
  <pageMargins left="0.2701388888888889" right="0.2902777777777778" top="0.44027777777777777" bottom="0.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2017-04-10T15:32:37Z</cp:lastPrinted>
  <cp:category/>
  <cp:version/>
  <cp:contentType/>
  <cp:contentStatus/>
</cp:coreProperties>
</file>